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2024-主流美术趋势分析\数据汇总2024\小游戏查询数据\"/>
    </mc:Choice>
  </mc:AlternateContent>
  <xr:revisionPtr revIDLastSave="0" documentId="13_ncr:1_{5CE29C07-31EA-4D7E-961A-1E47507359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1" l="1"/>
  <c r="J24" i="1"/>
  <c r="I24" i="1"/>
  <c r="H24" i="1"/>
  <c r="N14" i="1"/>
  <c r="O14" i="1"/>
  <c r="P14" i="1"/>
  <c r="Q14" i="1"/>
  <c r="M14" i="1"/>
  <c r="R14" i="1"/>
  <c r="M13" i="1"/>
  <c r="M3" i="1"/>
  <c r="M4" i="1"/>
  <c r="M5" i="1"/>
  <c r="M6" i="1"/>
  <c r="M7" i="1"/>
  <c r="M8" i="1"/>
  <c r="M9" i="1"/>
  <c r="M10" i="1"/>
  <c r="M11" i="1"/>
  <c r="M12" i="1"/>
  <c r="M2" i="1"/>
  <c r="J18" i="1"/>
  <c r="K18" i="1"/>
  <c r="J19" i="1"/>
  <c r="K19" i="1"/>
  <c r="J20" i="1"/>
  <c r="K20" i="1"/>
  <c r="J21" i="1"/>
  <c r="K21" i="1"/>
  <c r="J22" i="1"/>
  <c r="K22" i="1"/>
  <c r="J23" i="1"/>
  <c r="K23" i="1"/>
  <c r="K17" i="1"/>
  <c r="J17" i="1"/>
  <c r="H18" i="1"/>
  <c r="I18" i="1"/>
  <c r="H19" i="1"/>
  <c r="I19" i="1"/>
  <c r="H20" i="1"/>
  <c r="I20" i="1"/>
  <c r="H21" i="1"/>
  <c r="I21" i="1"/>
  <c r="H22" i="1"/>
  <c r="I22" i="1"/>
  <c r="H23" i="1"/>
  <c r="I23" i="1"/>
  <c r="I17" i="1"/>
  <c r="H17" i="1"/>
  <c r="N3" i="1"/>
  <c r="O3" i="1"/>
  <c r="P3" i="1"/>
  <c r="Q3" i="1"/>
  <c r="R3" i="1"/>
  <c r="N4" i="1"/>
  <c r="O4" i="1"/>
  <c r="P4" i="1"/>
  <c r="Q4" i="1"/>
  <c r="R4" i="1"/>
  <c r="N5" i="1"/>
  <c r="O5" i="1"/>
  <c r="P5" i="1"/>
  <c r="Q5" i="1"/>
  <c r="R5" i="1"/>
  <c r="N6" i="1"/>
  <c r="O6" i="1"/>
  <c r="P6" i="1"/>
  <c r="Q6" i="1"/>
  <c r="R6" i="1"/>
  <c r="N7" i="1"/>
  <c r="O7" i="1"/>
  <c r="P7" i="1"/>
  <c r="Q7" i="1"/>
  <c r="R7" i="1"/>
  <c r="N8" i="1"/>
  <c r="O8" i="1"/>
  <c r="P8" i="1"/>
  <c r="Q8" i="1"/>
  <c r="R8" i="1"/>
  <c r="N9" i="1"/>
  <c r="O9" i="1"/>
  <c r="P9" i="1"/>
  <c r="Q9" i="1"/>
  <c r="R9" i="1"/>
  <c r="N10" i="1"/>
  <c r="O10" i="1"/>
  <c r="P10" i="1"/>
  <c r="Q10" i="1"/>
  <c r="R10" i="1"/>
  <c r="N11" i="1"/>
  <c r="O11" i="1"/>
  <c r="P11" i="1"/>
  <c r="Q11" i="1"/>
  <c r="R11" i="1"/>
  <c r="N12" i="1"/>
  <c r="O12" i="1"/>
  <c r="P12" i="1"/>
  <c r="Q12" i="1"/>
  <c r="R12" i="1"/>
  <c r="N13" i="1"/>
  <c r="O13" i="1"/>
  <c r="P13" i="1"/>
  <c r="Q13" i="1"/>
  <c r="R13" i="1"/>
  <c r="O2" i="1"/>
  <c r="P2" i="1"/>
  <c r="Q2" i="1"/>
  <c r="R2" i="1"/>
  <c r="N2" i="1"/>
</calcChain>
</file>

<file path=xl/sharedStrings.xml><?xml version="1.0" encoding="utf-8"?>
<sst xmlns="http://schemas.openxmlformats.org/spreadsheetml/2006/main" count="86" uniqueCount="65">
  <si>
    <t>游戏名</t>
  </si>
  <si>
    <t>消耗分段</t>
  </si>
  <si>
    <t>总消耗</t>
  </si>
  <si>
    <t>ROI1</t>
  </si>
  <si>
    <t>ROI14</t>
  </si>
  <si>
    <t>ROI30</t>
  </si>
  <si>
    <t>RO190</t>
  </si>
  <si>
    <t>ROI180</t>
  </si>
  <si>
    <t>ROI360</t>
  </si>
  <si>
    <t>LTV1</t>
  </si>
  <si>
    <t>注册CPA</t>
  </si>
  <si>
    <t>我的花园世界</t>
  </si>
  <si>
    <t>&lt;1kw</t>
  </si>
  <si>
    <t>973万</t>
  </si>
  <si>
    <t>1~5kw</t>
  </si>
  <si>
    <t>1,840万</t>
  </si>
  <si>
    <t>花札物语</t>
  </si>
  <si>
    <t>992万</t>
  </si>
  <si>
    <t>629万</t>
  </si>
  <si>
    <t>永远的蔚蓝星球</t>
  </si>
  <si>
    <t>981万</t>
  </si>
  <si>
    <t>3,406万</t>
  </si>
  <si>
    <t>秘密花园HD</t>
  </si>
  <si>
    <t>997万</t>
  </si>
  <si>
    <t>762万</t>
  </si>
  <si>
    <t>桃源深处有人家</t>
  </si>
  <si>
    <t>318万</t>
  </si>
  <si>
    <t>极品芝麻官</t>
  </si>
  <si>
    <t>998万</t>
  </si>
  <si>
    <t>3,643万</t>
  </si>
  <si>
    <t>潮英雄</t>
  </si>
  <si>
    <t>999万</t>
  </si>
  <si>
    <t>注册次留</t>
  </si>
  <si>
    <t>注册 7留</t>
  </si>
  <si>
    <t>注册30留</t>
  </si>
  <si>
    <t>新增付费30留</t>
  </si>
  <si>
    <t>1~14</t>
    <phoneticPr fontId="2" type="noConversion"/>
  </si>
  <si>
    <t>1~30</t>
    <phoneticPr fontId="2" type="noConversion"/>
  </si>
  <si>
    <t>1~90</t>
    <phoneticPr fontId="2" type="noConversion"/>
  </si>
  <si>
    <t>1~180</t>
    <phoneticPr fontId="2" type="noConversion"/>
  </si>
  <si>
    <t>1~360</t>
    <phoneticPr fontId="2" type="noConversion"/>
  </si>
  <si>
    <t>注册次~7留</t>
    <phoneticPr fontId="2" type="noConversion"/>
  </si>
  <si>
    <t>注册次~30留</t>
    <phoneticPr fontId="2" type="noConversion"/>
  </si>
  <si>
    <t>付费次~7留</t>
    <phoneticPr fontId="2" type="noConversion"/>
  </si>
  <si>
    <t>付费次~30留</t>
    <phoneticPr fontId="2" type="noConversion"/>
  </si>
  <si>
    <t>备注1：消耗数据为广点通双端消耗，非全媒体消耗（包含IOS，不含头条）</t>
  </si>
  <si>
    <t>备注4：注册数据包含头条（单价X2参考）</t>
    <phoneticPr fontId="2" type="noConversion"/>
  </si>
  <si>
    <t>备注3：首千万的ROI倍率数据可参考，流水ROI因不包含IOS流水，所以偏低；1~5KW由于多个产品消耗不足，因此新增样本日期会靠近昨天（25年10月27日），即N日数据不全，数据偏低。</t>
    <phoneticPr fontId="2" type="noConversion"/>
  </si>
  <si>
    <t>付费成本</t>
    <phoneticPr fontId="2" type="noConversion"/>
  </si>
  <si>
    <t>首日付费率</t>
    <phoneticPr fontId="2" type="noConversion"/>
  </si>
  <si>
    <t>备注2：流水数据为微信端安卓端流水ROI ，非全媒体ROI（不包含IOS,不含头条），付费率同理。</t>
    <phoneticPr fontId="2" type="noConversion"/>
  </si>
  <si>
    <t>1000万</t>
    <phoneticPr fontId="2" type="noConversion"/>
  </si>
  <si>
    <t>1.1~3.18</t>
    <phoneticPr fontId="2" type="noConversion"/>
  </si>
  <si>
    <t>结论：</t>
    <phoneticPr fontId="2" type="noConversion"/>
  </si>
  <si>
    <t>1、我的花园世界 首千万的30日倍率非常高，远超同类产品，和永远的蔚蓝星球接近。</t>
    <phoneticPr fontId="2" type="noConversion"/>
  </si>
  <si>
    <t>2、永远的蔚蓝星球在近期的30倍率仍有大幅提升（面板显示30日有35倍，根据备注3，实际应高于35倍）。90日倍率66倍，低于僵尸开炮和保卫向日葵。</t>
    <phoneticPr fontId="2" type="noConversion"/>
  </si>
  <si>
    <t>潮英雄-广点通(投放后台分成前双端）</t>
    <phoneticPr fontId="2" type="noConversion"/>
  </si>
  <si>
    <t>花札物语</t>
    <phoneticPr fontId="2" type="noConversion"/>
  </si>
  <si>
    <t>秘密花园HD</t>
    <phoneticPr fontId="2" type="noConversion"/>
  </si>
  <si>
    <t>3、秘密花园HD的倍率跟芝麻官比较接近，花札物语更高。</t>
    <phoneticPr fontId="2" type="noConversion"/>
  </si>
  <si>
    <t>4、调查的5款产品付费次留、后续保有率均较高。次~7留保有率超过70%，次~30留保有率超过45%。</t>
    <phoneticPr fontId="2" type="noConversion"/>
  </si>
  <si>
    <t>备注5：注册留存可能偏低，付费留存可参考，保有率可参考。</t>
    <phoneticPr fontId="2" type="noConversion"/>
  </si>
  <si>
    <t>潮英雄(投放后台双端）</t>
    <phoneticPr fontId="2" type="noConversion"/>
  </si>
  <si>
    <t>新增付费次留</t>
    <phoneticPr fontId="2" type="noConversion"/>
  </si>
  <si>
    <t>新增付费7留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</si>
</sst>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color theme="0"/>
      <name val="微软雅黑"/>
      <family val="2"/>
      <charset val="134"/>
    </font>
    <font>
      <b/>
      <sz val="11"/>
      <color rgb="FFFF0000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1" applyNumberFormat="1" applyFont="1" applyAlignment="1">
      <alignment horizontal="center" vertical="center"/>
    </xf>
    <xf numFmtId="0" fontId="7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1" applyNumberFormat="1" applyFont="1" applyFill="1" applyBorder="1" applyAlignment="1">
      <alignment horizontal="center" vertical="center"/>
    </xf>
    <xf numFmtId="9" fontId="3" fillId="4" borderId="1" xfId="1" applyFont="1" applyFill="1" applyBorder="1" applyAlignment="1">
      <alignment horizontal="center" vertical="center"/>
    </xf>
    <xf numFmtId="177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176" fontId="3" fillId="5" borderId="1" xfId="1" applyNumberFormat="1" applyFont="1" applyFill="1" applyBorder="1" applyAlignment="1">
      <alignment horizontal="center" vertical="center"/>
    </xf>
    <xf numFmtId="9" fontId="3" fillId="5" borderId="1" xfId="1" applyFont="1" applyFill="1" applyBorder="1" applyAlignment="1">
      <alignment horizontal="center" vertical="center"/>
    </xf>
    <xf numFmtId="177" fontId="3" fillId="5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9" fontId="3" fillId="5" borderId="1" xfId="0" applyNumberFormat="1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266700</xdr:colOff>
      <xdr:row>2</xdr:row>
      <xdr:rowOff>55822</xdr:rowOff>
    </xdr:from>
    <xdr:to>
      <xdr:col>36</xdr:col>
      <xdr:colOff>373560</xdr:colOff>
      <xdr:row>18</xdr:row>
      <xdr:rowOff>138278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CA9AAD8B-41B2-B662-BC68-EAA8DBE88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82800" y="459682"/>
          <a:ext cx="8031660" cy="3663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showGridLines="0" tabSelected="1" topLeftCell="A31" workbookViewId="0">
      <selection activeCell="D46" sqref="D46"/>
    </sheetView>
  </sheetViews>
  <sheetFormatPr defaultRowHeight="15.6" x14ac:dyDescent="0.35"/>
  <cols>
    <col min="1" max="1" width="24.6640625" style="2" customWidth="1"/>
    <col min="2" max="2" width="9.5546875" style="5" bestFit="1" customWidth="1"/>
    <col min="3" max="3" width="9.33203125" style="5" bestFit="1" customWidth="1"/>
    <col min="4" max="4" width="10" style="5" bestFit="1" customWidth="1"/>
    <col min="5" max="5" width="9.5546875" style="5" bestFit="1" customWidth="1"/>
    <col min="6" max="6" width="10.33203125" style="5" customWidth="1"/>
    <col min="7" max="7" width="10" style="5" customWidth="1"/>
    <col min="8" max="9" width="8.88671875" style="5"/>
    <col min="10" max="10" width="10.77734375" style="5" customWidth="1"/>
    <col min="11" max="11" width="12.6640625" style="5" customWidth="1"/>
    <col min="12" max="12" width="9.77734375" style="5" customWidth="1"/>
    <col min="13" max="13" width="11.6640625" style="5" bestFit="1" customWidth="1"/>
    <col min="14" max="18" width="8.88671875" style="4"/>
  </cols>
  <sheetData>
    <row r="1" spans="1:20" ht="16.2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48</v>
      </c>
      <c r="L1" s="12" t="s">
        <v>10</v>
      </c>
      <c r="M1" s="12" t="s">
        <v>49</v>
      </c>
      <c r="N1" s="13" t="s">
        <v>36</v>
      </c>
      <c r="O1" s="13" t="s">
        <v>37</v>
      </c>
      <c r="P1" s="13" t="s">
        <v>38</v>
      </c>
      <c r="Q1" s="13" t="s">
        <v>39</v>
      </c>
      <c r="R1" s="13" t="s">
        <v>40</v>
      </c>
    </row>
    <row r="2" spans="1:20" x14ac:dyDescent="0.25">
      <c r="A2" s="14" t="s">
        <v>11</v>
      </c>
      <c r="B2" s="15" t="s">
        <v>12</v>
      </c>
      <c r="C2" s="15" t="s">
        <v>13</v>
      </c>
      <c r="D2" s="16">
        <v>3.5999999999999997E-2</v>
      </c>
      <c r="E2" s="16">
        <v>0.34200000000000003</v>
      </c>
      <c r="F2" s="17">
        <v>0.89</v>
      </c>
      <c r="G2" s="17"/>
      <c r="H2" s="17"/>
      <c r="I2" s="17"/>
      <c r="J2" s="15">
        <v>0.13</v>
      </c>
      <c r="K2" s="15">
        <v>880</v>
      </c>
      <c r="L2" s="15">
        <v>3.7</v>
      </c>
      <c r="M2" s="16">
        <f>L2/K2</f>
        <v>4.2045454545454547E-3</v>
      </c>
      <c r="N2" s="18">
        <f>IF(E2/$D2=0,"",E2/$D2)</f>
        <v>9.5000000000000018</v>
      </c>
      <c r="O2" s="18">
        <f t="shared" ref="O2:R2" si="0">IF(F2/$D2=0,"",F2/$D2)</f>
        <v>24.722222222222225</v>
      </c>
      <c r="P2" s="18" t="str">
        <f t="shared" si="0"/>
        <v/>
      </c>
      <c r="Q2" s="18" t="str">
        <f t="shared" si="0"/>
        <v/>
      </c>
      <c r="R2" s="18" t="str">
        <f t="shared" si="0"/>
        <v/>
      </c>
      <c r="T2" s="9"/>
    </row>
    <row r="3" spans="1:20" x14ac:dyDescent="0.25">
      <c r="A3" s="14" t="s">
        <v>11</v>
      </c>
      <c r="B3" s="15" t="s">
        <v>14</v>
      </c>
      <c r="C3" s="15" t="s">
        <v>15</v>
      </c>
      <c r="D3" s="16">
        <v>2.3E-2</v>
      </c>
      <c r="E3" s="16">
        <v>0.13600000000000001</v>
      </c>
      <c r="F3" s="17"/>
      <c r="G3" s="17"/>
      <c r="H3" s="17"/>
      <c r="I3" s="17"/>
      <c r="J3" s="15">
        <v>0.03</v>
      </c>
      <c r="K3" s="15">
        <v>1339</v>
      </c>
      <c r="L3" s="15">
        <v>1.5</v>
      </c>
      <c r="M3" s="16">
        <f t="shared" ref="M3:M14" si="1">L3/K3</f>
        <v>1.1202389843166542E-3</v>
      </c>
      <c r="N3" s="18">
        <f t="shared" ref="N3:N13" si="2">IF(E3/$D3=0,"",E3/$D3)</f>
        <v>5.9130434782608701</v>
      </c>
      <c r="O3" s="18" t="str">
        <f t="shared" ref="O3:O13" si="3">IF(F3/$D3=0,"",F3/$D3)</f>
        <v/>
      </c>
      <c r="P3" s="18" t="str">
        <f t="shared" ref="P3:P13" si="4">IF(G3/$D3=0,"",G3/$D3)</f>
        <v/>
      </c>
      <c r="Q3" s="18" t="str">
        <f t="shared" ref="Q3:Q13" si="5">IF(H3/$D3=0,"",H3/$D3)</f>
        <v/>
      </c>
      <c r="R3" s="18" t="str">
        <f t="shared" ref="R3:R14" si="6">IF(I3/$D3=0,"",I3/$D3)</f>
        <v/>
      </c>
      <c r="T3" s="9"/>
    </row>
    <row r="4" spans="1:20" x14ac:dyDescent="0.25">
      <c r="A4" s="19" t="s">
        <v>57</v>
      </c>
      <c r="B4" s="20" t="s">
        <v>12</v>
      </c>
      <c r="C4" s="20" t="s">
        <v>17</v>
      </c>
      <c r="D4" s="21">
        <v>2.3E-2</v>
      </c>
      <c r="E4" s="21">
        <v>0.161</v>
      </c>
      <c r="F4" s="22">
        <v>0.28999999999999998</v>
      </c>
      <c r="G4" s="22">
        <v>0.78</v>
      </c>
      <c r="H4" s="22">
        <v>3.12</v>
      </c>
      <c r="I4" s="22"/>
      <c r="J4" s="20">
        <v>0.09</v>
      </c>
      <c r="K4" s="20">
        <v>1949</v>
      </c>
      <c r="L4" s="20">
        <v>4</v>
      </c>
      <c r="M4" s="21">
        <f t="shared" si="1"/>
        <v>2.052334530528476E-3</v>
      </c>
      <c r="N4" s="23">
        <f t="shared" si="2"/>
        <v>7</v>
      </c>
      <c r="O4" s="23">
        <f t="shared" si="3"/>
        <v>12.608695652173912</v>
      </c>
      <c r="P4" s="23">
        <f t="shared" si="4"/>
        <v>33.913043478260875</v>
      </c>
      <c r="Q4" s="23">
        <f t="shared" si="5"/>
        <v>135.6521739130435</v>
      </c>
      <c r="R4" s="23" t="str">
        <f t="shared" si="6"/>
        <v/>
      </c>
      <c r="T4" s="9"/>
    </row>
    <row r="5" spans="1:20" x14ac:dyDescent="0.25">
      <c r="A5" s="19" t="s">
        <v>16</v>
      </c>
      <c r="B5" s="20" t="s">
        <v>14</v>
      </c>
      <c r="C5" s="20" t="s">
        <v>18</v>
      </c>
      <c r="D5" s="21">
        <v>1.9E-2</v>
      </c>
      <c r="E5" s="21">
        <v>0.13500000000000001</v>
      </c>
      <c r="F5" s="22">
        <v>0.27</v>
      </c>
      <c r="G5" s="22">
        <v>0.78</v>
      </c>
      <c r="H5" s="22"/>
      <c r="I5" s="22"/>
      <c r="J5" s="20">
        <v>0.04</v>
      </c>
      <c r="K5" s="20">
        <v>3088</v>
      </c>
      <c r="L5" s="20">
        <v>2.2000000000000002</v>
      </c>
      <c r="M5" s="21">
        <f t="shared" si="1"/>
        <v>7.1243523316062186E-4</v>
      </c>
      <c r="N5" s="23">
        <f t="shared" si="2"/>
        <v>7.1052631578947372</v>
      </c>
      <c r="O5" s="23">
        <f t="shared" si="3"/>
        <v>14.210526315789474</v>
      </c>
      <c r="P5" s="23">
        <f t="shared" si="4"/>
        <v>41.05263157894737</v>
      </c>
      <c r="Q5" s="23" t="str">
        <f t="shared" si="5"/>
        <v/>
      </c>
      <c r="R5" s="23" t="str">
        <f t="shared" si="6"/>
        <v/>
      </c>
      <c r="T5" s="9"/>
    </row>
    <row r="6" spans="1:20" x14ac:dyDescent="0.25">
      <c r="A6" s="14" t="s">
        <v>19</v>
      </c>
      <c r="B6" s="15" t="s">
        <v>12</v>
      </c>
      <c r="C6" s="15" t="s">
        <v>20</v>
      </c>
      <c r="D6" s="16">
        <v>2.4E-2</v>
      </c>
      <c r="E6" s="16">
        <v>0.311</v>
      </c>
      <c r="F6" s="17">
        <v>0.54</v>
      </c>
      <c r="G6" s="17">
        <v>1.57</v>
      </c>
      <c r="H6" s="17"/>
      <c r="I6" s="17"/>
      <c r="J6" s="15">
        <v>0.13</v>
      </c>
      <c r="K6" s="15">
        <v>893</v>
      </c>
      <c r="L6" s="15">
        <v>5.7</v>
      </c>
      <c r="M6" s="16">
        <f t="shared" si="1"/>
        <v>6.3829787234042559E-3</v>
      </c>
      <c r="N6" s="18">
        <f t="shared" si="2"/>
        <v>12.958333333333332</v>
      </c>
      <c r="O6" s="18">
        <f t="shared" si="3"/>
        <v>22.5</v>
      </c>
      <c r="P6" s="18">
        <f t="shared" si="4"/>
        <v>65.416666666666671</v>
      </c>
      <c r="Q6" s="18" t="str">
        <f t="shared" si="5"/>
        <v/>
      </c>
      <c r="R6" s="18" t="str">
        <f t="shared" si="6"/>
        <v/>
      </c>
      <c r="T6" s="9"/>
    </row>
    <row r="7" spans="1:20" x14ac:dyDescent="0.25">
      <c r="A7" s="14" t="s">
        <v>19</v>
      </c>
      <c r="B7" s="15" t="s">
        <v>14</v>
      </c>
      <c r="C7" s="15" t="s">
        <v>21</v>
      </c>
      <c r="D7" s="16">
        <v>1.4999999999999999E-2</v>
      </c>
      <c r="E7" s="16">
        <v>0.25800000000000001</v>
      </c>
      <c r="F7" s="17">
        <v>0.52</v>
      </c>
      <c r="G7" s="17"/>
      <c r="H7" s="17"/>
      <c r="I7" s="17"/>
      <c r="J7" s="15">
        <v>0.06</v>
      </c>
      <c r="K7" s="15">
        <v>1511</v>
      </c>
      <c r="L7" s="15">
        <v>3.8</v>
      </c>
      <c r="M7" s="16">
        <f t="shared" si="1"/>
        <v>2.5148908007941759E-3</v>
      </c>
      <c r="N7" s="18">
        <f t="shared" si="2"/>
        <v>17.200000000000003</v>
      </c>
      <c r="O7" s="18">
        <f t="shared" si="3"/>
        <v>34.666666666666671</v>
      </c>
      <c r="P7" s="18" t="str">
        <f t="shared" si="4"/>
        <v/>
      </c>
      <c r="Q7" s="18" t="str">
        <f t="shared" si="5"/>
        <v/>
      </c>
      <c r="R7" s="18" t="str">
        <f t="shared" si="6"/>
        <v/>
      </c>
      <c r="T7" s="9"/>
    </row>
    <row r="8" spans="1:20" x14ac:dyDescent="0.25">
      <c r="A8" s="19" t="s">
        <v>58</v>
      </c>
      <c r="B8" s="20" t="s">
        <v>12</v>
      </c>
      <c r="C8" s="20" t="s">
        <v>23</v>
      </c>
      <c r="D8" s="21">
        <v>3.4000000000000002E-2</v>
      </c>
      <c r="E8" s="21">
        <v>0.22700000000000001</v>
      </c>
      <c r="F8" s="22">
        <v>0.38</v>
      </c>
      <c r="G8" s="22">
        <v>0.93</v>
      </c>
      <c r="H8" s="22">
        <v>1.65</v>
      </c>
      <c r="I8" s="22">
        <v>2.83</v>
      </c>
      <c r="J8" s="20">
        <v>0.1</v>
      </c>
      <c r="K8" s="20">
        <v>514</v>
      </c>
      <c r="L8" s="20">
        <v>2.8</v>
      </c>
      <c r="M8" s="21">
        <f t="shared" si="1"/>
        <v>5.4474708171206223E-3</v>
      </c>
      <c r="N8" s="23">
        <f t="shared" si="2"/>
        <v>6.6764705882352935</v>
      </c>
      <c r="O8" s="23">
        <f t="shared" si="3"/>
        <v>11.176470588235293</v>
      </c>
      <c r="P8" s="23">
        <f t="shared" si="4"/>
        <v>27.352941176470587</v>
      </c>
      <c r="Q8" s="23">
        <f t="shared" si="5"/>
        <v>48.529411764705877</v>
      </c>
      <c r="R8" s="23">
        <f t="shared" si="6"/>
        <v>83.235294117647058</v>
      </c>
      <c r="T8" s="9"/>
    </row>
    <row r="9" spans="1:20" x14ac:dyDescent="0.25">
      <c r="A9" s="19" t="s">
        <v>22</v>
      </c>
      <c r="B9" s="20" t="s">
        <v>14</v>
      </c>
      <c r="C9" s="20" t="s">
        <v>24</v>
      </c>
      <c r="D9" s="21">
        <v>1.7999999999999999E-2</v>
      </c>
      <c r="E9" s="21">
        <v>0.12</v>
      </c>
      <c r="F9" s="22">
        <v>0.2</v>
      </c>
      <c r="G9" s="22">
        <v>0.54</v>
      </c>
      <c r="H9" s="22">
        <v>1.04</v>
      </c>
      <c r="I9" s="22">
        <v>1.83</v>
      </c>
      <c r="J9" s="20">
        <v>0.03</v>
      </c>
      <c r="K9" s="20">
        <v>998</v>
      </c>
      <c r="L9" s="20">
        <v>1.7</v>
      </c>
      <c r="M9" s="21">
        <f t="shared" si="1"/>
        <v>1.7034068136272545E-3</v>
      </c>
      <c r="N9" s="23">
        <f t="shared" si="2"/>
        <v>6.666666666666667</v>
      </c>
      <c r="O9" s="23">
        <f t="shared" si="3"/>
        <v>11.111111111111112</v>
      </c>
      <c r="P9" s="23">
        <f t="shared" si="4"/>
        <v>30.000000000000004</v>
      </c>
      <c r="Q9" s="23">
        <f t="shared" si="5"/>
        <v>57.777777777777786</v>
      </c>
      <c r="R9" s="23">
        <f t="shared" si="6"/>
        <v>101.66666666666667</v>
      </c>
      <c r="T9" s="9"/>
    </row>
    <row r="10" spans="1:20" x14ac:dyDescent="0.25">
      <c r="A10" s="14" t="s">
        <v>25</v>
      </c>
      <c r="B10" s="15" t="s">
        <v>12</v>
      </c>
      <c r="C10" s="15" t="s">
        <v>26</v>
      </c>
      <c r="D10" s="16">
        <v>2.5000000000000001E-2</v>
      </c>
      <c r="E10" s="16">
        <v>0.17699999999999999</v>
      </c>
      <c r="F10" s="17">
        <v>0.27</v>
      </c>
      <c r="G10" s="17">
        <v>0.49</v>
      </c>
      <c r="H10" s="17">
        <v>0.64</v>
      </c>
      <c r="I10" s="17">
        <v>1.63</v>
      </c>
      <c r="J10" s="15">
        <v>0.11</v>
      </c>
      <c r="K10" s="15">
        <v>688</v>
      </c>
      <c r="L10" s="15">
        <v>4.3</v>
      </c>
      <c r="M10" s="16">
        <f t="shared" si="1"/>
        <v>6.2499999999999995E-3</v>
      </c>
      <c r="N10" s="18">
        <f t="shared" si="2"/>
        <v>7.0799999999999992</v>
      </c>
      <c r="O10" s="18">
        <f t="shared" si="3"/>
        <v>10.8</v>
      </c>
      <c r="P10" s="18">
        <f t="shared" si="4"/>
        <v>19.599999999999998</v>
      </c>
      <c r="Q10" s="18">
        <f t="shared" si="5"/>
        <v>25.599999999999998</v>
      </c>
      <c r="R10" s="18">
        <f t="shared" si="6"/>
        <v>65.199999999999989</v>
      </c>
      <c r="T10" s="9"/>
    </row>
    <row r="11" spans="1:20" x14ac:dyDescent="0.25">
      <c r="A11" s="19" t="s">
        <v>27</v>
      </c>
      <c r="B11" s="20" t="s">
        <v>12</v>
      </c>
      <c r="C11" s="20" t="s">
        <v>28</v>
      </c>
      <c r="D11" s="21">
        <v>1.9E-2</v>
      </c>
      <c r="E11" s="21">
        <v>9.8000000000000004E-2</v>
      </c>
      <c r="F11" s="22">
        <v>0.18</v>
      </c>
      <c r="G11" s="22">
        <v>0.42</v>
      </c>
      <c r="H11" s="22">
        <v>0.66</v>
      </c>
      <c r="I11" s="22">
        <v>0.97</v>
      </c>
      <c r="J11" s="20">
        <v>0.05</v>
      </c>
      <c r="K11" s="20">
        <v>2466</v>
      </c>
      <c r="L11" s="20">
        <v>2.9</v>
      </c>
      <c r="M11" s="21">
        <f t="shared" si="1"/>
        <v>1.1759935117599352E-3</v>
      </c>
      <c r="N11" s="23">
        <f t="shared" si="2"/>
        <v>5.1578947368421053</v>
      </c>
      <c r="O11" s="23">
        <f t="shared" si="3"/>
        <v>9.473684210526315</v>
      </c>
      <c r="P11" s="23">
        <f t="shared" si="4"/>
        <v>22.105263157894736</v>
      </c>
      <c r="Q11" s="23">
        <f t="shared" si="5"/>
        <v>34.736842105263158</v>
      </c>
      <c r="R11" s="23">
        <f t="shared" si="6"/>
        <v>51.05263157894737</v>
      </c>
      <c r="T11" s="9"/>
    </row>
    <row r="12" spans="1:20" x14ac:dyDescent="0.25">
      <c r="A12" s="19" t="s">
        <v>27</v>
      </c>
      <c r="B12" s="20" t="s">
        <v>14</v>
      </c>
      <c r="C12" s="20" t="s">
        <v>29</v>
      </c>
      <c r="D12" s="21">
        <v>2.4E-2</v>
      </c>
      <c r="E12" s="21">
        <v>0.153</v>
      </c>
      <c r="F12" s="22">
        <v>0.28999999999999998</v>
      </c>
      <c r="G12" s="22">
        <v>0.71</v>
      </c>
      <c r="H12" s="22">
        <v>1.17</v>
      </c>
      <c r="I12" s="22">
        <v>1.77</v>
      </c>
      <c r="J12" s="20">
        <v>0.13</v>
      </c>
      <c r="K12" s="20">
        <v>1815</v>
      </c>
      <c r="L12" s="20">
        <v>5.5</v>
      </c>
      <c r="M12" s="21">
        <f t="shared" si="1"/>
        <v>3.0303030303030303E-3</v>
      </c>
      <c r="N12" s="23">
        <f t="shared" si="2"/>
        <v>6.375</v>
      </c>
      <c r="O12" s="23">
        <f t="shared" si="3"/>
        <v>12.083333333333332</v>
      </c>
      <c r="P12" s="23">
        <f t="shared" si="4"/>
        <v>29.583333333333332</v>
      </c>
      <c r="Q12" s="23">
        <f t="shared" si="5"/>
        <v>48.749999999999993</v>
      </c>
      <c r="R12" s="23">
        <f t="shared" si="6"/>
        <v>73.75</v>
      </c>
      <c r="T12" s="9"/>
    </row>
    <row r="13" spans="1:20" x14ac:dyDescent="0.25">
      <c r="A13" s="14" t="s">
        <v>30</v>
      </c>
      <c r="B13" s="15" t="s">
        <v>12</v>
      </c>
      <c r="C13" s="15" t="s">
        <v>31</v>
      </c>
      <c r="D13" s="16">
        <v>5.8999999999999997E-2</v>
      </c>
      <c r="E13" s="16">
        <v>0.33400000000000002</v>
      </c>
      <c r="F13" s="17">
        <v>0.46</v>
      </c>
      <c r="G13" s="17">
        <v>0.73</v>
      </c>
      <c r="H13" s="17">
        <v>0.97</v>
      </c>
      <c r="I13" s="17"/>
      <c r="J13" s="15">
        <v>0.64</v>
      </c>
      <c r="K13" s="15">
        <v>762</v>
      </c>
      <c r="L13" s="15">
        <v>10.9</v>
      </c>
      <c r="M13" s="16">
        <f t="shared" si="1"/>
        <v>1.4304461942257218E-2</v>
      </c>
      <c r="N13" s="18">
        <f t="shared" si="2"/>
        <v>5.6610169491525433</v>
      </c>
      <c r="O13" s="18">
        <f t="shared" si="3"/>
        <v>7.796610169491526</v>
      </c>
      <c r="P13" s="18">
        <f t="shared" si="4"/>
        <v>12.372881355932204</v>
      </c>
      <c r="Q13" s="18">
        <f t="shared" si="5"/>
        <v>16.440677966101696</v>
      </c>
      <c r="R13" s="18" t="str">
        <f t="shared" si="6"/>
        <v/>
      </c>
      <c r="T13" s="9"/>
    </row>
    <row r="14" spans="1:20" ht="31.2" x14ac:dyDescent="0.25">
      <c r="A14" s="24" t="s">
        <v>56</v>
      </c>
      <c r="B14" s="25" t="s">
        <v>52</v>
      </c>
      <c r="C14" s="25" t="s">
        <v>51</v>
      </c>
      <c r="D14" s="26">
        <v>0.11799999999999999</v>
      </c>
      <c r="E14" s="26">
        <v>0.62980000000000003</v>
      </c>
      <c r="F14" s="27">
        <v>0.85109999999999997</v>
      </c>
      <c r="G14" s="27">
        <v>1.3004</v>
      </c>
      <c r="H14" s="27">
        <v>1.5148999999999999</v>
      </c>
      <c r="I14" s="27"/>
      <c r="J14" s="25">
        <v>2.39</v>
      </c>
      <c r="K14" s="25">
        <v>400</v>
      </c>
      <c r="L14" s="25">
        <v>20.2</v>
      </c>
      <c r="M14" s="26">
        <f t="shared" si="1"/>
        <v>5.0499999999999996E-2</v>
      </c>
      <c r="N14" s="28">
        <f t="shared" ref="N14" si="7">IF(E14/$D14=0,"",E14/$D14)</f>
        <v>5.3372881355932211</v>
      </c>
      <c r="O14" s="28">
        <f t="shared" ref="O14" si="8">IF(F14/$D14=0,"",F14/$D14)</f>
        <v>7.2127118644067796</v>
      </c>
      <c r="P14" s="28">
        <f t="shared" ref="P14" si="9">IF(G14/$D14=0,"",G14/$D14)</f>
        <v>11.020338983050848</v>
      </c>
      <c r="Q14" s="28">
        <f t="shared" ref="Q14" si="10">IF(H14/$D14=0,"",H14/$D14)</f>
        <v>12.838135593220338</v>
      </c>
      <c r="R14" s="28" t="str">
        <f t="shared" si="6"/>
        <v/>
      </c>
      <c r="T14" s="9"/>
    </row>
    <row r="15" spans="1:20" x14ac:dyDescent="0.25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T15" s="9"/>
    </row>
    <row r="16" spans="1:20" ht="32.4" x14ac:dyDescent="0.25">
      <c r="A16" s="29" t="s">
        <v>0</v>
      </c>
      <c r="B16" s="30" t="s">
        <v>32</v>
      </c>
      <c r="C16" s="30" t="s">
        <v>33</v>
      </c>
      <c r="D16" s="30" t="s">
        <v>34</v>
      </c>
      <c r="E16" s="30" t="s">
        <v>63</v>
      </c>
      <c r="F16" s="30" t="s">
        <v>64</v>
      </c>
      <c r="G16" s="30" t="s">
        <v>35</v>
      </c>
      <c r="H16" s="31" t="s">
        <v>41</v>
      </c>
      <c r="I16" s="31" t="s">
        <v>42</v>
      </c>
      <c r="J16" s="31" t="s">
        <v>43</v>
      </c>
      <c r="K16" s="31" t="s">
        <v>44</v>
      </c>
      <c r="L16" s="3"/>
      <c r="M16" s="3"/>
    </row>
    <row r="17" spans="1:13" x14ac:dyDescent="0.25">
      <c r="A17" s="14" t="s">
        <v>11</v>
      </c>
      <c r="B17" s="17">
        <v>0.1</v>
      </c>
      <c r="C17" s="17">
        <v>0.06</v>
      </c>
      <c r="D17" s="17">
        <v>0.04</v>
      </c>
      <c r="E17" s="17">
        <v>0.87</v>
      </c>
      <c r="F17" s="17">
        <v>0.7</v>
      </c>
      <c r="G17" s="17">
        <v>0.4</v>
      </c>
      <c r="H17" s="32">
        <f>C17/B17</f>
        <v>0.6</v>
      </c>
      <c r="I17" s="32">
        <f>D17/B17</f>
        <v>0.39999999999999997</v>
      </c>
      <c r="J17" s="32">
        <f>F17/E17</f>
        <v>0.80459770114942519</v>
      </c>
      <c r="K17" s="32">
        <f>G17/E17</f>
        <v>0.45977011494252878</v>
      </c>
      <c r="L17" s="3"/>
      <c r="M17" s="3"/>
    </row>
    <row r="18" spans="1:13" x14ac:dyDescent="0.25">
      <c r="A18" s="19" t="s">
        <v>16</v>
      </c>
      <c r="B18" s="22">
        <v>0.08</v>
      </c>
      <c r="C18" s="22">
        <v>0.04</v>
      </c>
      <c r="D18" s="22">
        <v>0.02</v>
      </c>
      <c r="E18" s="22">
        <v>0.9</v>
      </c>
      <c r="F18" s="22">
        <v>0.75</v>
      </c>
      <c r="G18" s="22">
        <v>0.5</v>
      </c>
      <c r="H18" s="33">
        <f t="shared" ref="H18:H23" si="11">C18/B18</f>
        <v>0.5</v>
      </c>
      <c r="I18" s="33">
        <f t="shared" ref="I18:I23" si="12">D18/B18</f>
        <v>0.25</v>
      </c>
      <c r="J18" s="33">
        <f t="shared" ref="J18:J23" si="13">F18/E18</f>
        <v>0.83333333333333326</v>
      </c>
      <c r="K18" s="33">
        <f t="shared" ref="K18:K23" si="14">G18/E18</f>
        <v>0.55555555555555558</v>
      </c>
      <c r="L18" s="3"/>
      <c r="M18" s="3"/>
    </row>
    <row r="19" spans="1:13" x14ac:dyDescent="0.25">
      <c r="A19" s="14" t="s">
        <v>19</v>
      </c>
      <c r="B19" s="17">
        <v>7.0000000000000007E-2</v>
      </c>
      <c r="C19" s="17">
        <v>0.04</v>
      </c>
      <c r="D19" s="17">
        <v>0.03</v>
      </c>
      <c r="E19" s="17">
        <v>0.87</v>
      </c>
      <c r="F19" s="17">
        <v>0.7</v>
      </c>
      <c r="G19" s="17">
        <v>0.4</v>
      </c>
      <c r="H19" s="32">
        <f t="shared" si="11"/>
        <v>0.5714285714285714</v>
      </c>
      <c r="I19" s="32">
        <f t="shared" si="12"/>
        <v>0.42857142857142849</v>
      </c>
      <c r="J19" s="32">
        <f t="shared" si="13"/>
        <v>0.80459770114942519</v>
      </c>
      <c r="K19" s="32">
        <f t="shared" si="14"/>
        <v>0.45977011494252878</v>
      </c>
      <c r="L19" s="3"/>
      <c r="M19" s="3"/>
    </row>
    <row r="20" spans="1:13" x14ac:dyDescent="0.25">
      <c r="A20" s="19" t="s">
        <v>22</v>
      </c>
      <c r="B20" s="22">
        <v>0.06</v>
      </c>
      <c r="C20" s="22">
        <v>0.02</v>
      </c>
      <c r="D20" s="22">
        <v>0.01</v>
      </c>
      <c r="E20" s="22">
        <v>0.9</v>
      </c>
      <c r="F20" s="22">
        <v>0.7</v>
      </c>
      <c r="G20" s="22">
        <v>0.5</v>
      </c>
      <c r="H20" s="33">
        <f t="shared" si="11"/>
        <v>0.33333333333333337</v>
      </c>
      <c r="I20" s="33">
        <f t="shared" si="12"/>
        <v>0.16666666666666669</v>
      </c>
      <c r="J20" s="33">
        <f t="shared" si="13"/>
        <v>0.77777777777777768</v>
      </c>
      <c r="K20" s="33">
        <f t="shared" si="14"/>
        <v>0.55555555555555558</v>
      </c>
      <c r="L20" s="3"/>
      <c r="M20" s="3"/>
    </row>
    <row r="21" spans="1:13" x14ac:dyDescent="0.25">
      <c r="A21" s="14" t="s">
        <v>25</v>
      </c>
      <c r="B21" s="17">
        <v>0.15</v>
      </c>
      <c r="C21" s="17">
        <v>7.0000000000000007E-2</v>
      </c>
      <c r="D21" s="17">
        <v>0.04</v>
      </c>
      <c r="E21" s="17">
        <v>0.85</v>
      </c>
      <c r="F21" s="17">
        <v>0.6</v>
      </c>
      <c r="G21" s="17">
        <v>0.45</v>
      </c>
      <c r="H21" s="32">
        <f t="shared" si="11"/>
        <v>0.46666666666666673</v>
      </c>
      <c r="I21" s="32">
        <f t="shared" si="12"/>
        <v>0.26666666666666666</v>
      </c>
      <c r="J21" s="32">
        <f t="shared" si="13"/>
        <v>0.70588235294117652</v>
      </c>
      <c r="K21" s="32">
        <f t="shared" si="14"/>
        <v>0.52941176470588236</v>
      </c>
      <c r="L21" s="3"/>
      <c r="M21" s="3"/>
    </row>
    <row r="22" spans="1:13" x14ac:dyDescent="0.25">
      <c r="A22" s="19" t="s">
        <v>27</v>
      </c>
      <c r="B22" s="22">
        <v>0.04</v>
      </c>
      <c r="C22" s="22">
        <v>8.0000000000000002E-3</v>
      </c>
      <c r="D22" s="22">
        <v>3.0000000000000001E-3</v>
      </c>
      <c r="E22" s="22">
        <v>0.7</v>
      </c>
      <c r="F22" s="22">
        <v>0.5</v>
      </c>
      <c r="G22" s="22">
        <v>0.3</v>
      </c>
      <c r="H22" s="33">
        <f t="shared" si="11"/>
        <v>0.2</v>
      </c>
      <c r="I22" s="33">
        <f t="shared" si="12"/>
        <v>7.4999999999999997E-2</v>
      </c>
      <c r="J22" s="33">
        <f t="shared" si="13"/>
        <v>0.7142857142857143</v>
      </c>
      <c r="K22" s="33">
        <f t="shared" si="14"/>
        <v>0.4285714285714286</v>
      </c>
      <c r="L22" s="3"/>
      <c r="M22" s="3"/>
    </row>
    <row r="23" spans="1:13" x14ac:dyDescent="0.25">
      <c r="A23" s="14" t="s">
        <v>30</v>
      </c>
      <c r="B23" s="17">
        <v>0.08</v>
      </c>
      <c r="C23" s="17">
        <v>0.03</v>
      </c>
      <c r="D23" s="17">
        <v>7.0000000000000001E-3</v>
      </c>
      <c r="E23" s="17">
        <v>0.75</v>
      </c>
      <c r="F23" s="17">
        <v>0.45</v>
      </c>
      <c r="G23" s="17">
        <v>0.15</v>
      </c>
      <c r="H23" s="32">
        <f t="shared" si="11"/>
        <v>0.375</v>
      </c>
      <c r="I23" s="32">
        <f t="shared" si="12"/>
        <v>8.7499999999999994E-2</v>
      </c>
      <c r="J23" s="32">
        <f t="shared" si="13"/>
        <v>0.6</v>
      </c>
      <c r="K23" s="32">
        <f t="shared" si="14"/>
        <v>0.19999999999999998</v>
      </c>
      <c r="L23" s="3"/>
      <c r="M23" s="3"/>
    </row>
    <row r="24" spans="1:13" x14ac:dyDescent="0.25">
      <c r="A24" s="34" t="s">
        <v>62</v>
      </c>
      <c r="B24" s="27">
        <v>0.15310000000000001</v>
      </c>
      <c r="C24" s="27">
        <v>6.7199999999999996E-2</v>
      </c>
      <c r="D24" s="27">
        <v>1.9300000000000001E-2</v>
      </c>
      <c r="E24" s="27">
        <v>0.72760000000000002</v>
      </c>
      <c r="F24" s="27">
        <v>0.4032</v>
      </c>
      <c r="G24" s="27">
        <v>0.1235</v>
      </c>
      <c r="H24" s="35">
        <f t="shared" ref="H24" si="15">C24/B24</f>
        <v>0.43892880470280854</v>
      </c>
      <c r="I24" s="35">
        <f t="shared" ref="I24" si="16">D24/B24</f>
        <v>0.12606139777922926</v>
      </c>
      <c r="J24" s="35">
        <f t="shared" ref="J24" si="17">F24/E24</f>
        <v>0.55415063221550298</v>
      </c>
      <c r="K24" s="35">
        <f t="shared" ref="K24" si="18">G24/E24</f>
        <v>0.16973611874656405</v>
      </c>
      <c r="L24" s="3"/>
      <c r="M24" s="3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"/>
    </row>
    <row r="26" spans="1:13" ht="16.2" x14ac:dyDescent="0.25">
      <c r="A26" s="7" t="s">
        <v>45</v>
      </c>
      <c r="B26" s="8"/>
      <c r="C26" s="8"/>
      <c r="D26" s="8"/>
    </row>
    <row r="27" spans="1:13" ht="16.2" x14ac:dyDescent="0.25">
      <c r="A27" s="7" t="s">
        <v>50</v>
      </c>
      <c r="B27" s="8"/>
      <c r="C27" s="8"/>
      <c r="D27" s="8"/>
    </row>
    <row r="28" spans="1:13" ht="16.2" x14ac:dyDescent="0.25">
      <c r="A28" s="7" t="s">
        <v>47</v>
      </c>
      <c r="B28" s="8"/>
      <c r="C28" s="8"/>
      <c r="D28" s="8"/>
    </row>
    <row r="29" spans="1:13" ht="16.2" x14ac:dyDescent="0.25">
      <c r="A29" s="7" t="s">
        <v>46</v>
      </c>
      <c r="B29" s="8"/>
      <c r="C29" s="8"/>
      <c r="D29" s="8"/>
    </row>
    <row r="30" spans="1:13" ht="16.2" x14ac:dyDescent="0.25">
      <c r="A30" s="7" t="s">
        <v>61</v>
      </c>
      <c r="B30" s="8"/>
      <c r="C30" s="8"/>
      <c r="D30" s="8"/>
    </row>
    <row r="32" spans="1:13" ht="16.2" x14ac:dyDescent="0.4">
      <c r="A32" s="10" t="s">
        <v>53</v>
      </c>
    </row>
    <row r="33" spans="1:1" x14ac:dyDescent="0.35">
      <c r="A33" s="2" t="s">
        <v>54</v>
      </c>
    </row>
    <row r="34" spans="1:1" x14ac:dyDescent="0.35">
      <c r="A34" s="2" t="s">
        <v>55</v>
      </c>
    </row>
    <row r="35" spans="1:1" x14ac:dyDescent="0.35">
      <c r="A35" s="2" t="s">
        <v>59</v>
      </c>
    </row>
    <row r="36" spans="1:1" x14ac:dyDescent="0.35">
      <c r="A36" s="2" t="s">
        <v>60</v>
      </c>
    </row>
  </sheetData>
  <mergeCells count="1">
    <mergeCell ref="A25:L25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CKHD</dc:creator>
  <cp:lastModifiedBy>彭志方</cp:lastModifiedBy>
  <dcterms:created xsi:type="dcterms:W3CDTF">2015-06-05T18:19:34Z</dcterms:created>
  <dcterms:modified xsi:type="dcterms:W3CDTF">2025-10-28T03:07:41Z</dcterms:modified>
</cp:coreProperties>
</file>